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7 SLBC\Numeric Annexures\"/>
    </mc:Choice>
  </mc:AlternateContent>
  <xr:revisionPtr revIDLastSave="0" documentId="13_ncr:1_{A51FABA8-4B06-4B05-9744-4B331B865E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REDINVST" sheetId="1" r:id="rId1"/>
  </sheets>
  <definedNames>
    <definedName name="_xlnm.Print_Area">CREDINVST!$A$1:$G$5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2" i="1" l="1"/>
  <c r="E72" i="1"/>
  <c r="G71" i="1"/>
  <c r="G70" i="1"/>
  <c r="G69" i="1"/>
  <c r="G68" i="1"/>
  <c r="G67" i="1"/>
  <c r="G66" i="1"/>
  <c r="F64" i="1"/>
  <c r="E64" i="1"/>
  <c r="G64" i="1" s="1"/>
  <c r="G63" i="1"/>
  <c r="G62" i="1"/>
  <c r="G61" i="1"/>
  <c r="G60" i="1"/>
  <c r="G59" i="1"/>
  <c r="G58" i="1"/>
  <c r="G57" i="1"/>
  <c r="G56" i="1"/>
  <c r="G55" i="1"/>
  <c r="F53" i="1"/>
  <c r="E53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F29" i="1"/>
  <c r="E29" i="1"/>
  <c r="G28" i="1"/>
  <c r="G27" i="1"/>
  <c r="F25" i="1"/>
  <c r="E25" i="1"/>
  <c r="G24" i="1"/>
  <c r="G23" i="1"/>
  <c r="G22" i="1"/>
  <c r="F20" i="1"/>
  <c r="E20" i="1"/>
  <c r="G19" i="1"/>
  <c r="F17" i="1"/>
  <c r="E17" i="1"/>
  <c r="G16" i="1"/>
  <c r="G15" i="1"/>
  <c r="G14" i="1"/>
  <c r="G13" i="1"/>
  <c r="G12" i="1"/>
  <c r="G11" i="1"/>
  <c r="G10" i="1"/>
  <c r="G9" i="1"/>
  <c r="G8" i="1"/>
  <c r="G7" i="1"/>
  <c r="G6" i="1"/>
  <c r="F73" i="1" l="1"/>
  <c r="E73" i="1"/>
  <c r="G53" i="1"/>
  <c r="G20" i="1"/>
  <c r="G29" i="1"/>
  <c r="G25" i="1"/>
  <c r="G72" i="1"/>
  <c r="G17" i="1"/>
  <c r="G73" i="1" l="1"/>
</calcChain>
</file>

<file path=xl/sharedStrings.xml><?xml version="1.0" encoding="utf-8"?>
<sst xmlns="http://schemas.openxmlformats.org/spreadsheetml/2006/main" count="81" uniqueCount="74">
  <si>
    <t>No.</t>
  </si>
  <si>
    <t xml:space="preserve">Bank </t>
  </si>
  <si>
    <t>DCCB</t>
  </si>
  <si>
    <t>GSCARDB</t>
  </si>
  <si>
    <t>GSCB</t>
  </si>
  <si>
    <t>INDIA POST PAYMENTS BANK</t>
  </si>
  <si>
    <t>AIRTEL PAYMENTS BANK</t>
  </si>
  <si>
    <t>PAYTM  PAYMENTS BANK</t>
  </si>
  <si>
    <t>NSDL  PAYMENTS  BANK</t>
  </si>
  <si>
    <t>JIO PAYMENTS BANK</t>
  </si>
  <si>
    <t>NRI Deposit</t>
  </si>
  <si>
    <t>CD Ratio</t>
  </si>
  <si>
    <t>Total Deposits</t>
  </si>
  <si>
    <t>Total Advances</t>
  </si>
  <si>
    <t>Annexure - 1</t>
  </si>
  <si>
    <t>SBI</t>
  </si>
  <si>
    <t>* SBM Bank is newly added bank. SBM Bank not able to submit the data</t>
  </si>
  <si>
    <r>
      <t xml:space="preserve">Nationalised Banks                                                              </t>
    </r>
    <r>
      <rPr>
        <b/>
        <sz val="12"/>
        <rFont val="Arial"/>
        <family val="2"/>
      </rPr>
      <t xml:space="preserve">     </t>
    </r>
  </si>
  <si>
    <t>Co-Operative Banks</t>
  </si>
  <si>
    <t>Regional Rural Banks</t>
  </si>
  <si>
    <t>Private Banks</t>
  </si>
  <si>
    <t>Payment Bank</t>
  </si>
  <si>
    <t>Small Finance Banks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</si>
  <si>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</si>
  <si>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</si>
  <si>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</si>
  <si>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</si>
  <si>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</si>
  <si>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</si>
  <si>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</si>
  <si>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</si>
  <si>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</si>
  <si>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</si>
  <si>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</si>
  <si>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</si>
  <si>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Baroda Gramin Bank</t>
  </si>
  <si>
    <t>Saurashtra Gramin Bank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</si>
  <si>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</si>
  <si>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</si>
  <si>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</si>
  <si>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</si>
  <si>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</si>
  <si>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</si>
  <si>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</si>
  <si>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</si>
  <si>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</si>
  <si>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</si>
  <si>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</si>
  <si>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</si>
  <si>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</si>
  <si>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</si>
  <si>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</si>
  <si>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</t>
  </si>
  <si>
    <t>RBL Bank</t>
  </si>
  <si>
    <t>South Indian Bank</t>
  </si>
  <si>
    <t>Tamilnad Mercantile Bank</t>
  </si>
  <si>
    <t>Yes Bank</t>
  </si>
  <si>
    <t>Bandhan Bank</t>
  </si>
  <si>
    <t>SBM Bank</t>
  </si>
  <si>
    <t>Equitas Small Fin. Bank</t>
  </si>
  <si>
    <t>Ujjivan Small Fin. Bank</t>
  </si>
  <si>
    <t>Jana Small Fin. Bank</t>
  </si>
  <si>
    <t>AU Small Fin. 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</si>
  <si>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</si>
  <si>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</si>
  <si>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</si>
  <si>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</si>
  <si>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</si>
  <si>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Fino Payments Bank</t>
  </si>
  <si>
    <t>Grand Total</t>
  </si>
  <si>
    <t>State Bank of India</t>
  </si>
  <si>
    <t>(Amt in Lakhs)</t>
  </si>
  <si>
    <t>Source: Data submmited in rbiacp.slbcindia.com portal by member banks</t>
  </si>
  <si>
    <t>Bankwise Summary On Credit Deposit Ratio &amp; NRI Deposit As Of  September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</si>
</sst>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2"/>
      <name val="Arial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6"/>
      <name val="Arial"/>
      <family val="2"/>
    </font>
    <font>
      <b/>
      <sz val="16"/>
      <name val="Arial Black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22"/>
      <name val="Arial Black"/>
      <family val="2"/>
    </font>
    <font>
      <b/>
      <sz val="12"/>
      <name val="Arial Black"/>
      <family val="2"/>
    </font>
    <font>
      <b/>
      <sz val="12"/>
      <name val="Arial"/>
      <family val="2"/>
    </font>
    <font>
      <b/>
      <sz val="17"/>
      <name val="Arial"/>
      <family val="2"/>
    </font>
    <font>
      <b/>
      <sz val="14"/>
      <name val="Arial"/>
      <family val="2"/>
    </font>
    <font>
      <b/>
      <sz val="13"/>
      <name val="Arial"/>
      <family val="2"/>
    </font>
    <font>
      <b/>
      <sz val="11"/>
      <name val="Arial"/>
      <family val="2"/>
    </font>
    <font>
      <b/>
      <sz val="14"/>
      <name val="Arial Black"/>
      <family val="2"/>
    </font>
    <font>
      <b/>
      <sz val="17"/>
      <name val="Arial Black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0">
    <xf numFmtId="0" fontId="0" fillId="0" borderId="0"/>
    <xf numFmtId="0" fontId="5" fillId="2" borderId="0"/>
    <xf numFmtId="0" fontId="1" fillId="2" borderId="0"/>
    <xf numFmtId="0" fontId="5" fillId="3" borderId="0"/>
    <xf numFmtId="0" fontId="1" fillId="3" borderId="0"/>
    <xf numFmtId="0" fontId="5" fillId="4" borderId="0"/>
    <xf numFmtId="0" fontId="1" fillId="4" borderId="0"/>
    <xf numFmtId="0" fontId="5" fillId="5" borderId="0"/>
    <xf numFmtId="0" fontId="1" fillId="5" borderId="0"/>
    <xf numFmtId="0" fontId="5" fillId="6" borderId="0"/>
    <xf numFmtId="0" fontId="1" fillId="6" borderId="0"/>
    <xf numFmtId="0" fontId="5" fillId="7" borderId="0"/>
    <xf numFmtId="0" fontId="1" fillId="7" borderId="0"/>
    <xf numFmtId="0" fontId="5" fillId="8" borderId="0"/>
    <xf numFmtId="0" fontId="1" fillId="8" borderId="0"/>
    <xf numFmtId="0" fontId="5" fillId="9" borderId="0"/>
    <xf numFmtId="0" fontId="1" fillId="9" borderId="0"/>
    <xf numFmtId="0" fontId="5" fillId="10" borderId="0"/>
    <xf numFmtId="0" fontId="1" fillId="10" borderId="0"/>
    <xf numFmtId="0" fontId="5" fillId="11" borderId="0"/>
    <xf numFmtId="0" fontId="1" fillId="11" borderId="0"/>
    <xf numFmtId="0" fontId="5" fillId="12" borderId="0"/>
    <xf numFmtId="0" fontId="1" fillId="12" borderId="0"/>
    <xf numFmtId="0" fontId="5" fillId="13" borderId="0"/>
    <xf numFmtId="0" fontId="1" fillId="13" borderId="0"/>
    <xf numFmtId="0" fontId="6" fillId="14" borderId="0"/>
    <xf numFmtId="0" fontId="6" fillId="15" borderId="0"/>
    <xf numFmtId="0" fontId="6" fillId="16" borderId="0"/>
    <xf numFmtId="0" fontId="6" fillId="17" borderId="0"/>
    <xf numFmtId="0" fontId="6" fillId="18" borderId="0"/>
    <xf numFmtId="0" fontId="6" fillId="19" borderId="0"/>
    <xf numFmtId="0" fontId="6" fillId="20" borderId="0"/>
    <xf numFmtId="0" fontId="6" fillId="21" borderId="0"/>
    <xf numFmtId="0" fontId="6" fillId="22" borderId="0"/>
    <xf numFmtId="0" fontId="6" fillId="23" borderId="0"/>
    <xf numFmtId="0" fontId="6" fillId="24" borderId="0"/>
    <xf numFmtId="0" fontId="6" fillId="25" borderId="0"/>
    <xf numFmtId="0" fontId="7" fillId="26" borderId="0"/>
    <xf numFmtId="0" fontId="8" fillId="27" borderId="1"/>
    <xf numFmtId="0" fontId="9" fillId="28" borderId="2"/>
    <xf numFmtId="0" fontId="10" fillId="0" borderId="0"/>
    <xf numFmtId="0" fontId="11" fillId="29" borderId="0"/>
    <xf numFmtId="0" fontId="12" fillId="0" borderId="3"/>
    <xf numFmtId="0" fontId="13" fillId="0" borderId="4"/>
    <xf numFmtId="0" fontId="14" fillId="0" borderId="5"/>
    <xf numFmtId="0" fontId="14" fillId="0" borderId="0"/>
    <xf numFmtId="0" fontId="15" fillId="30" borderId="1"/>
    <xf numFmtId="0" fontId="16" fillId="0" borderId="6"/>
    <xf numFmtId="0" fontId="17" fillId="31" borderId="0"/>
    <xf numFmtId="0" fontId="5" fillId="0" borderId="0"/>
    <xf numFmtId="0" fontId="23" fillId="0" borderId="0"/>
    <xf numFmtId="0" fontId="5" fillId="0" borderId="0"/>
    <xf numFmtId="0" fontId="22" fillId="0" borderId="0"/>
    <xf numFmtId="0" fontId="1" fillId="0" borderId="0"/>
    <xf numFmtId="0" fontId="5" fillId="32" borderId="7"/>
    <xf numFmtId="0" fontId="1" fillId="32" borderId="7"/>
    <xf numFmtId="0" fontId="18" fillId="27" borderId="8"/>
    <xf numFmtId="0" fontId="19" fillId="0" borderId="0"/>
    <xf numFmtId="0" fontId="20" fillId="0" borderId="9"/>
    <xf numFmtId="0" fontId="21" fillId="0" borderId="0"/>
  </cellStyleXfs>
  <cellXfs count="34">
    <xf numFmtId="0" fontId="0" fillId="0" borderId="0" xfId="0"/>
    <xf numFmtId="0" fontId="2" fillId="0" borderId="0" xfId="0" applyFont="1"/>
    <xf numFmtId="0" fontId="26" fillId="0" borderId="0" xfId="0" applyFont="1"/>
    <xf numFmtId="0" fontId="28" fillId="0" borderId="0" xfId="0" applyFont="1"/>
    <xf numFmtId="0" fontId="29" fillId="0" borderId="0" xfId="0" applyFont="1"/>
    <xf numFmtId="0" fontId="25" fillId="0" borderId="0" xfId="0" applyFont="1"/>
    <xf numFmtId="0" fontId="30" fillId="0" borderId="0" xfId="0" applyFont="1"/>
    <xf numFmtId="0" fontId="28" fillId="0" borderId="10" xfId="0" applyFont="1" applyBorder="1"/>
    <xf numFmtId="0" fontId="25" fillId="0" borderId="10" xfId="0" applyFont="1" applyBorder="1"/>
    <xf numFmtId="0" fontId="30" fillId="0" borderId="10" xfId="0" applyFont="1" applyBorder="1"/>
    <xf numFmtId="2" fontId="28" fillId="0" borderId="10" xfId="0" applyNumberFormat="1" applyFont="1" applyBorder="1"/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0" fontId="4" fillId="0" borderId="10" xfId="0" applyFont="1" applyBorder="1" applyAlignment="1">
      <alignment horizontal="right" vertical="center"/>
    </xf>
    <xf numFmtId="0" fontId="0" fillId="0" borderId="10" xfId="0" applyBorder="1"/>
    <xf numFmtId="0" fontId="4" fillId="0" borderId="10" xfId="0" applyFont="1" applyBorder="1" applyAlignment="1">
      <alignment vertical="center"/>
    </xf>
    <xf numFmtId="17" fontId="3" fillId="0" borderId="10" xfId="0" applyNumberFormat="1" applyFont="1" applyBorder="1" applyAlignment="1">
      <alignment horizontal="center" vertical="center" wrapText="1"/>
    </xf>
    <xf numFmtId="1" fontId="28" fillId="0" borderId="10" xfId="0" applyNumberFormat="1" applyFont="1" applyBorder="1"/>
    <xf numFmtId="1" fontId="30" fillId="0" borderId="10" xfId="0" applyNumberFormat="1" applyFont="1" applyBorder="1"/>
    <xf numFmtId="1" fontId="2" fillId="0" borderId="0" xfId="0" applyNumberFormat="1" applyFont="1"/>
    <xf numFmtId="1" fontId="4" fillId="0" borderId="10" xfId="0" applyNumberFormat="1" applyFont="1" applyBorder="1" applyAlignment="1">
      <alignment vertical="center"/>
    </xf>
    <xf numFmtId="0" fontId="31" fillId="0" borderId="10" xfId="0" applyFont="1" applyBorder="1"/>
    <xf numFmtId="2" fontId="31" fillId="0" borderId="10" xfId="0" applyNumberFormat="1" applyFont="1" applyBorder="1"/>
    <xf numFmtId="3" fontId="28" fillId="0" borderId="10" xfId="0" applyNumberFormat="1" applyFont="1" applyBorder="1"/>
    <xf numFmtId="3" fontId="31" fillId="0" borderId="10" xfId="0" applyNumberFormat="1" applyFont="1" applyBorder="1"/>
    <xf numFmtId="0" fontId="32" fillId="0" borderId="11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10" xfId="0" applyFont="1" applyBorder="1"/>
    <xf numFmtId="0" fontId="31" fillId="0" borderId="10" xfId="0" applyFont="1" applyBorder="1" applyAlignment="1">
      <alignment horizontal="center"/>
    </xf>
    <xf numFmtId="0" fontId="31" fillId="0" borderId="10" xfId="0" applyFont="1" applyBorder="1"/>
    <xf numFmtId="0" fontId="25" fillId="0" borderId="10" xfId="0" applyFont="1" applyBorder="1" applyAlignment="1">
      <alignment horizontal="left" vertical="center"/>
    </xf>
    <xf numFmtId="0" fontId="27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" fontId="3" fillId="0" borderId="10" xfId="0" applyNumberFormat="1" applyFont="1" applyBorder="1" applyAlignment="1">
      <alignment horizontal="center" vertical="center" wrapText="1"/>
    </xf>
  </cellXfs>
  <cellStyles count="60">
    <cellStyle name="20% - Accent1" xfId="1" builtinId="30" customBuiltin="1"/>
    <cellStyle name="20% - Accent1 2" xfId="2" xr:uid="{00000000-0005-0000-0000-000001000000}"/>
    <cellStyle name="20% - Accent2" xfId="3" builtinId="34" customBuiltin="1"/>
    <cellStyle name="20% - Accent2 2" xfId="4" xr:uid="{00000000-0005-0000-0000-000003000000}"/>
    <cellStyle name="20% - Accent3" xfId="5" builtinId="38" customBuiltin="1"/>
    <cellStyle name="20% - Accent3 2" xfId="6" xr:uid="{00000000-0005-0000-0000-000005000000}"/>
    <cellStyle name="20% - Accent4" xfId="7" builtinId="42" customBuiltin="1"/>
    <cellStyle name="20% - Accent4 2" xfId="8" xr:uid="{00000000-0005-0000-0000-000007000000}"/>
    <cellStyle name="20% - Accent5" xfId="9" builtinId="46" customBuiltin="1"/>
    <cellStyle name="20% - Accent5 2" xfId="10" xr:uid="{00000000-0005-0000-0000-000009000000}"/>
    <cellStyle name="20% - Accent6" xfId="11" builtinId="50" customBuiltin="1"/>
    <cellStyle name="20% - Accent6 2" xfId="12" xr:uid="{00000000-0005-0000-0000-00000B000000}"/>
    <cellStyle name="40% - Accent1" xfId="13" builtinId="31" customBuiltin="1"/>
    <cellStyle name="40% - Accent1 2" xfId="14" xr:uid="{00000000-0005-0000-0000-00000D000000}"/>
    <cellStyle name="40% - Accent2" xfId="15" builtinId="35" customBuiltin="1"/>
    <cellStyle name="40% - Accent2 2" xfId="16" xr:uid="{00000000-0005-0000-0000-00000F000000}"/>
    <cellStyle name="40% - Accent3" xfId="17" builtinId="39" customBuiltin="1"/>
    <cellStyle name="40% - Accent3 2" xfId="18" xr:uid="{00000000-0005-0000-0000-000011000000}"/>
    <cellStyle name="40% - Accent4" xfId="19" builtinId="43" customBuiltin="1"/>
    <cellStyle name="40% - Accent4 2" xfId="20" xr:uid="{00000000-0005-0000-0000-000013000000}"/>
    <cellStyle name="40% - Accent5" xfId="21" builtinId="47" customBuiltin="1"/>
    <cellStyle name="40% - Accent5 2" xfId="22" xr:uid="{00000000-0005-0000-0000-000015000000}"/>
    <cellStyle name="40% - Accent6" xfId="23" builtinId="51" customBuiltin="1"/>
    <cellStyle name="40% - Accent6 2" xfId="24" xr:uid="{00000000-0005-0000-0000-000017000000}"/>
    <cellStyle name="60% - Accent1" xfId="25" builtinId="32" customBuiltin="1"/>
    <cellStyle name="60% - Accent2" xfId="26" builtinId="36" customBuiltin="1"/>
    <cellStyle name="60% - Accent3" xfId="27" builtinId="40" customBuiltin="1"/>
    <cellStyle name="60% - Accent4" xfId="28" builtinId="44" customBuiltin="1"/>
    <cellStyle name="60% - Accent5" xfId="29" builtinId="48" customBuiltin="1"/>
    <cellStyle name="60% - Accent6" xfId="30" builtinId="52" customBuiltin="1"/>
    <cellStyle name="Accent1" xfId="31" builtinId="29" customBuiltin="1"/>
    <cellStyle name="Accent2" xfId="32" builtinId="33" customBuiltin="1"/>
    <cellStyle name="Accent3" xfId="33" builtinId="37" customBuiltin="1"/>
    <cellStyle name="Accent4" xfId="34" builtinId="41" customBuiltin="1"/>
    <cellStyle name="Accent5" xfId="35" builtinId="45" customBuiltin="1"/>
    <cellStyle name="Accent6" xfId="36" builtinId="49" customBuiltin="1"/>
    <cellStyle name="Bad" xfId="37" builtinId="27" customBuiltin="1"/>
    <cellStyle name="Calculation" xfId="38" builtinId="22" customBuiltin="1"/>
    <cellStyle name="Check Cell" xfId="39" builtinId="23" customBuiltin="1"/>
    <cellStyle name="Explanatory Text" xfId="40" builtinId="53" customBuiltin="1"/>
    <cellStyle name="Good" xfId="41" builtinId="26" customBuiltin="1"/>
    <cellStyle name="Heading 1" xfId="42" builtinId="16" customBuiltin="1"/>
    <cellStyle name="Heading 2" xfId="43" builtinId="17" customBuiltin="1"/>
    <cellStyle name="Heading 3" xfId="44" builtinId="18" customBuiltin="1"/>
    <cellStyle name="Heading 4" xfId="45" builtinId="19" customBuiltin="1"/>
    <cellStyle name="Input" xfId="46" builtinId="20" customBuiltin="1"/>
    <cellStyle name="Linked Cell" xfId="47" builtinId="24" customBuiltin="1"/>
    <cellStyle name="Neutral" xfId="48" builtinId="28" customBuiltin="1"/>
    <cellStyle name="Normal" xfId="0" builtinId="0"/>
    <cellStyle name="Normal 2" xfId="49" xr:uid="{00000000-0005-0000-0000-000031000000}"/>
    <cellStyle name="Normal 2 2" xfId="50" xr:uid="{00000000-0005-0000-0000-000032000000}"/>
    <cellStyle name="Normal 3" xfId="51" xr:uid="{00000000-0005-0000-0000-000033000000}"/>
    <cellStyle name="Normal 4" xfId="52" xr:uid="{00000000-0005-0000-0000-000034000000}"/>
    <cellStyle name="Normal 5" xfId="53" xr:uid="{00000000-0005-0000-0000-000035000000}"/>
    <cellStyle name="Note 2" xfId="54" xr:uid="{00000000-0005-0000-0000-000036000000}"/>
    <cellStyle name="Note 3" xfId="55" xr:uid="{00000000-0005-0000-0000-000037000000}"/>
    <cellStyle name="Output" xfId="56" builtinId="21" customBuiltin="1"/>
    <cellStyle name="Title" xfId="57" builtinId="15" customBuiltin="1"/>
    <cellStyle name="Total" xfId="58" builtinId="25" customBuiltin="1"/>
    <cellStyle name="Warning Text" xfId="5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5"/>
  <sheetViews>
    <sheetView tabSelected="1" zoomScale="84" zoomScaleNormal="84" workbookViewId="0">
      <pane ySplit="5" topLeftCell="A46" activePane="bottomLeft" state="frozen"/>
      <selection pane="bottomLeft" activeCell="A2" sqref="A1:J75"/>
    </sheetView>
  </sheetViews>
  <sheetFormatPr defaultRowHeight="15" x14ac:dyDescent="0.2"/>
  <cols>
    <col min="1" max="1" width="5" style="1" bestFit="1" customWidth="1"/>
    <col min="2" max="2" width="36.6640625" style="1" bestFit="1" customWidth="1"/>
    <col min="3" max="4" width="9.109375" style="1" bestFit="1" customWidth="1"/>
    <col min="5" max="6" width="16.44140625" style="19" customWidth="1"/>
    <col min="7" max="7" width="11.21875" style="1" bestFit="1" customWidth="1"/>
    <col min="8" max="8" width="14.88671875" bestFit="1" customWidth="1"/>
    <col min="9" max="10" width="15.5546875" customWidth="1"/>
  </cols>
  <sheetData>
    <row r="1" spans="1:10" ht="33.75" x14ac:dyDescent="0.2">
      <c r="A1" s="26" t="s">
        <v>14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26.25" x14ac:dyDescent="0.2">
      <c r="A2" s="25" t="s">
        <v>73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21.75" customHeight="1" x14ac:dyDescent="0.2">
      <c r="A3" s="32" t="s">
        <v>0</v>
      </c>
      <c r="B3" s="32" t="s">
        <v>1</v>
      </c>
      <c r="C3" s="31" t="s">
        <v>11</v>
      </c>
      <c r="D3" s="31"/>
      <c r="E3" s="33">
        <v>45901</v>
      </c>
      <c r="F3" s="33"/>
      <c r="G3" s="33"/>
      <c r="H3" s="31" t="s">
        <v>10</v>
      </c>
      <c r="I3" s="31"/>
      <c r="J3" s="31"/>
    </row>
    <row r="4" spans="1:10" ht="40.5" x14ac:dyDescent="0.2">
      <c r="A4" s="32"/>
      <c r="B4" s="32"/>
      <c r="C4" s="16">
        <v>45717</v>
      </c>
      <c r="D4" s="16">
        <v>45809</v>
      </c>
      <c r="E4" s="16" t="s">
        <v>12</v>
      </c>
      <c r="F4" s="16" t="s">
        <v>13</v>
      </c>
      <c r="G4" s="11" t="s">
        <v>11</v>
      </c>
      <c r="H4" s="16">
        <v>45717</v>
      </c>
      <c r="I4" s="16">
        <v>45809</v>
      </c>
      <c r="J4" s="16">
        <v>45901</v>
      </c>
    </row>
    <row r="5" spans="1:10" ht="24.75" x14ac:dyDescent="0.2">
      <c r="A5" s="12"/>
      <c r="B5" s="30" t="s">
        <v>17</v>
      </c>
      <c r="C5" s="30"/>
      <c r="D5" s="30"/>
      <c r="E5" s="30"/>
      <c r="F5" s="20"/>
      <c r="G5" s="15"/>
      <c r="H5" s="14"/>
      <c r="I5" s="14"/>
      <c r="J5" s="13" t="s">
        <v>71</v>
      </c>
    </row>
    <row r="6" spans="1:10" s="3" customFormat="1" ht="18" x14ac:dyDescent="0.25">
      <c r="A6" s="7">
        <v>1</v>
      </c>
      <c r="B6" s="7" t="s">
        <v>23</v>
      </c>
      <c r="C6" s="10">
        <v>55.266737536762697</v>
      </c>
      <c r="D6" s="10">
        <v>56.672440360622211</v>
      </c>
      <c r="E6" s="23">
        <v>22804955.609999999</v>
      </c>
      <c r="F6" s="23">
        <v>13522271.41</v>
      </c>
      <c r="G6" s="10">
        <f t="shared" ref="G6:G17" si="0">(F6/E6)*100</f>
        <v>59.295320022769381</v>
      </c>
      <c r="H6" s="23">
        <v>2081829</v>
      </c>
      <c r="I6" s="23">
        <v>2096102</v>
      </c>
      <c r="J6" s="23">
        <v>2167058</v>
      </c>
    </row>
    <row r="7" spans="1:10" s="3" customFormat="1" ht="18" x14ac:dyDescent="0.25">
      <c r="A7" s="7">
        <v>2</v>
      </c>
      <c r="B7" s="7" t="s">
        <v>24</v>
      </c>
      <c r="C7" s="10">
        <v>49.581466710373249</v>
      </c>
      <c r="D7" s="10">
        <v>55.759306456711265</v>
      </c>
      <c r="E7" s="23">
        <v>6209215.6399999997</v>
      </c>
      <c r="F7" s="23">
        <v>3645081.5</v>
      </c>
      <c r="G7" s="10">
        <f t="shared" si="0"/>
        <v>58.704379286141204</v>
      </c>
      <c r="H7" s="23">
        <v>896719</v>
      </c>
      <c r="I7" s="23">
        <v>909118</v>
      </c>
      <c r="J7" s="23">
        <v>933502</v>
      </c>
    </row>
    <row r="8" spans="1:10" s="3" customFormat="1" ht="18" x14ac:dyDescent="0.25">
      <c r="A8" s="7">
        <v>3</v>
      </c>
      <c r="B8" s="7" t="s">
        <v>25</v>
      </c>
      <c r="C8" s="10">
        <v>111.7987048978662</v>
      </c>
      <c r="D8" s="10">
        <v>113.22541987744881</v>
      </c>
      <c r="E8" s="23">
        <v>706425.76</v>
      </c>
      <c r="F8" s="23">
        <v>800167.72</v>
      </c>
      <c r="G8" s="10">
        <f t="shared" si="0"/>
        <v>113.26989548059517</v>
      </c>
      <c r="H8" s="23">
        <v>11935</v>
      </c>
      <c r="I8" s="23">
        <v>12178</v>
      </c>
      <c r="J8" s="23">
        <v>12261</v>
      </c>
    </row>
    <row r="9" spans="1:10" s="3" customFormat="1" ht="18" x14ac:dyDescent="0.25">
      <c r="A9" s="7">
        <v>4</v>
      </c>
      <c r="B9" s="7" t="s">
        <v>26</v>
      </c>
      <c r="C9" s="10">
        <v>65.543046696836598</v>
      </c>
      <c r="D9" s="10">
        <v>68.284225416570649</v>
      </c>
      <c r="E9" s="23">
        <v>2666119.39</v>
      </c>
      <c r="F9" s="23">
        <v>1987607.47</v>
      </c>
      <c r="G9" s="10">
        <f t="shared" si="0"/>
        <v>74.550580047354885</v>
      </c>
      <c r="H9" s="23">
        <v>100860</v>
      </c>
      <c r="I9" s="23">
        <v>102860</v>
      </c>
      <c r="J9" s="23">
        <v>104578</v>
      </c>
    </row>
    <row r="10" spans="1:10" s="3" customFormat="1" ht="18" x14ac:dyDescent="0.25">
      <c r="A10" s="7">
        <v>5</v>
      </c>
      <c r="B10" s="7" t="s">
        <v>27</v>
      </c>
      <c r="C10" s="10">
        <v>46.360262864182147</v>
      </c>
      <c r="D10" s="10">
        <v>45.514473381195444</v>
      </c>
      <c r="E10" s="23">
        <v>3702090.09</v>
      </c>
      <c r="F10" s="23">
        <v>1718974.29</v>
      </c>
      <c r="G10" s="10">
        <f t="shared" si="0"/>
        <v>46.432535357344591</v>
      </c>
      <c r="H10" s="23">
        <v>148429</v>
      </c>
      <c r="I10" s="23">
        <v>1511</v>
      </c>
      <c r="J10" s="23">
        <v>1433</v>
      </c>
    </row>
    <row r="11" spans="1:10" s="3" customFormat="1" ht="18" x14ac:dyDescent="0.25">
      <c r="A11" s="7">
        <v>6</v>
      </c>
      <c r="B11" s="7" t="s">
        <v>28</v>
      </c>
      <c r="C11" s="10">
        <v>95.32137783408146</v>
      </c>
      <c r="D11" s="10">
        <v>98.498198473959818</v>
      </c>
      <c r="E11" s="23">
        <v>2141094.73</v>
      </c>
      <c r="F11" s="23">
        <v>2262695.0099999998</v>
      </c>
      <c r="G11" s="10">
        <f t="shared" si="0"/>
        <v>105.67935076838005</v>
      </c>
      <c r="H11" s="23">
        <v>53761</v>
      </c>
      <c r="I11" s="23">
        <v>61903</v>
      </c>
      <c r="J11" s="23">
        <v>42428</v>
      </c>
    </row>
    <row r="12" spans="1:10" s="3" customFormat="1" ht="18" x14ac:dyDescent="0.25">
      <c r="A12" s="7">
        <v>7</v>
      </c>
      <c r="B12" s="7" t="s">
        <v>29</v>
      </c>
      <c r="C12" s="10">
        <v>79.726855874848525</v>
      </c>
      <c r="D12" s="10">
        <v>88.884653382367361</v>
      </c>
      <c r="E12" s="23">
        <v>1072605.03</v>
      </c>
      <c r="F12" s="23">
        <v>789466.8</v>
      </c>
      <c r="G12" s="10">
        <f t="shared" si="0"/>
        <v>73.602750119491802</v>
      </c>
      <c r="H12" s="23">
        <v>71159</v>
      </c>
      <c r="I12" s="23">
        <v>73611</v>
      </c>
      <c r="J12" s="23">
        <v>75098</v>
      </c>
    </row>
    <row r="13" spans="1:10" s="3" customFormat="1" ht="18" x14ac:dyDescent="0.25">
      <c r="A13" s="7">
        <v>8</v>
      </c>
      <c r="B13" s="7" t="s">
        <v>30</v>
      </c>
      <c r="C13" s="10">
        <v>94.696366310607075</v>
      </c>
      <c r="D13" s="10">
        <v>95.658227144787432</v>
      </c>
      <c r="E13" s="23">
        <v>2851366.66</v>
      </c>
      <c r="F13" s="23">
        <v>2860170.26</v>
      </c>
      <c r="G13" s="10">
        <f t="shared" si="0"/>
        <v>100.30875019068925</v>
      </c>
      <c r="H13" s="23">
        <v>107259</v>
      </c>
      <c r="I13" s="23">
        <v>107749</v>
      </c>
      <c r="J13" s="23">
        <v>109154</v>
      </c>
    </row>
    <row r="14" spans="1:10" s="3" customFormat="1" ht="18" x14ac:dyDescent="0.25">
      <c r="A14" s="7">
        <v>9</v>
      </c>
      <c r="B14" s="7" t="s">
        <v>31</v>
      </c>
      <c r="C14" s="10">
        <v>93.180914781253961</v>
      </c>
      <c r="D14" s="10">
        <v>90.29310966874894</v>
      </c>
      <c r="E14" s="23">
        <v>167764.06</v>
      </c>
      <c r="F14" s="23">
        <v>104582.39999999999</v>
      </c>
      <c r="G14" s="10">
        <f t="shared" si="0"/>
        <v>62.338977728602899</v>
      </c>
      <c r="H14" s="23">
        <v>548</v>
      </c>
      <c r="I14" s="23">
        <v>3</v>
      </c>
      <c r="J14" s="23">
        <v>46</v>
      </c>
    </row>
    <row r="15" spans="1:10" s="3" customFormat="1" ht="18" x14ac:dyDescent="0.25">
      <c r="A15" s="7">
        <v>10</v>
      </c>
      <c r="B15" s="7" t="s">
        <v>32</v>
      </c>
      <c r="C15" s="10">
        <v>55.904523082668376</v>
      </c>
      <c r="D15" s="10">
        <v>57.487029194055907</v>
      </c>
      <c r="E15" s="23">
        <v>5652537.2800000003</v>
      </c>
      <c r="F15" s="23">
        <v>3388430.86</v>
      </c>
      <c r="G15" s="10">
        <f t="shared" si="0"/>
        <v>59.94530760529544</v>
      </c>
      <c r="H15" s="23">
        <v>400449</v>
      </c>
      <c r="I15" s="23">
        <v>404861</v>
      </c>
      <c r="J15" s="23">
        <v>415065</v>
      </c>
    </row>
    <row r="16" spans="1:10" s="3" customFormat="1" ht="18" x14ac:dyDescent="0.25">
      <c r="A16" s="7">
        <v>11</v>
      </c>
      <c r="B16" s="7" t="s">
        <v>33</v>
      </c>
      <c r="C16" s="10">
        <v>115.59050233029417</v>
      </c>
      <c r="D16" s="10">
        <v>96.365366538599289</v>
      </c>
      <c r="E16" s="23">
        <v>739096.23</v>
      </c>
      <c r="F16" s="23">
        <v>1130038.78</v>
      </c>
      <c r="G16" s="10">
        <f t="shared" si="0"/>
        <v>152.89467516293516</v>
      </c>
      <c r="H16" s="23">
        <v>22242</v>
      </c>
      <c r="I16" s="23">
        <v>22550</v>
      </c>
      <c r="J16" s="23">
        <v>22684</v>
      </c>
    </row>
    <row r="17" spans="1:10" s="4" customFormat="1" ht="22.5" x14ac:dyDescent="0.45">
      <c r="A17" s="28" t="s">
        <v>34</v>
      </c>
      <c r="B17" s="29"/>
      <c r="C17" s="22">
        <v>60.926540766849413</v>
      </c>
      <c r="D17" s="22">
        <v>62.792020820481873</v>
      </c>
      <c r="E17" s="24">
        <f>SUM(E6:E16)</f>
        <v>48713270.479999997</v>
      </c>
      <c r="F17" s="24">
        <f>SUM(F6:F16)</f>
        <v>32209486.5</v>
      </c>
      <c r="G17" s="22">
        <f t="shared" si="0"/>
        <v>66.120558489753051</v>
      </c>
      <c r="H17" s="24">
        <v>3895190</v>
      </c>
      <c r="I17" s="24">
        <v>3792446</v>
      </c>
      <c r="J17" s="24">
        <v>3883307</v>
      </c>
    </row>
    <row r="18" spans="1:10" s="5" customFormat="1" ht="19.5" x14ac:dyDescent="0.4">
      <c r="A18" s="8"/>
      <c r="B18" s="27" t="s">
        <v>15</v>
      </c>
      <c r="C18" s="27"/>
      <c r="D18" s="27"/>
      <c r="E18" s="27"/>
      <c r="F18" s="27"/>
      <c r="G18" s="27"/>
      <c r="H18" s="8"/>
      <c r="I18" s="8"/>
      <c r="J18" s="8"/>
    </row>
    <row r="19" spans="1:10" s="3" customFormat="1" ht="18" x14ac:dyDescent="0.25">
      <c r="A19" s="7">
        <v>12</v>
      </c>
      <c r="B19" s="7" t="s">
        <v>70</v>
      </c>
      <c r="C19" s="10">
        <v>69.109533562078923</v>
      </c>
      <c r="D19" s="10">
        <v>67.839101538440019</v>
      </c>
      <c r="E19" s="23">
        <v>27095698.07</v>
      </c>
      <c r="F19" s="23">
        <v>18398225</v>
      </c>
      <c r="G19" s="10">
        <f>(F19/E19)*100</f>
        <v>67.900907931839825</v>
      </c>
      <c r="H19" s="23">
        <v>2341551</v>
      </c>
      <c r="I19" s="23">
        <v>2383100</v>
      </c>
      <c r="J19" s="23">
        <v>2416791</v>
      </c>
    </row>
    <row r="20" spans="1:10" s="4" customFormat="1" ht="22.5" x14ac:dyDescent="0.45">
      <c r="A20" s="28" t="s">
        <v>34</v>
      </c>
      <c r="B20" s="29"/>
      <c r="C20" s="22">
        <v>69.109533562078923</v>
      </c>
      <c r="D20" s="22">
        <v>67.839101538440019</v>
      </c>
      <c r="E20" s="24">
        <f>SUM(E19:E19)</f>
        <v>27095698.07</v>
      </c>
      <c r="F20" s="24">
        <f>SUM(F19:F19)</f>
        <v>18398225</v>
      </c>
      <c r="G20" s="22">
        <f>(F20/E20)*100</f>
        <v>67.900907931839825</v>
      </c>
      <c r="H20" s="24">
        <v>2341551</v>
      </c>
      <c r="I20" s="24">
        <v>2383100</v>
      </c>
      <c r="J20" s="24">
        <v>2416791</v>
      </c>
    </row>
    <row r="21" spans="1:10" s="5" customFormat="1" ht="19.5" x14ac:dyDescent="0.4">
      <c r="A21" s="8"/>
      <c r="B21" s="27" t="s">
        <v>18</v>
      </c>
      <c r="C21" s="27"/>
      <c r="D21" s="27"/>
      <c r="E21" s="27"/>
      <c r="F21" s="27"/>
      <c r="G21" s="27"/>
      <c r="H21" s="8"/>
      <c r="I21" s="8"/>
      <c r="J21" s="8"/>
    </row>
    <row r="22" spans="1:10" s="3" customFormat="1" ht="18" x14ac:dyDescent="0.25">
      <c r="A22" s="7">
        <v>13</v>
      </c>
      <c r="B22" s="7" t="s">
        <v>2</v>
      </c>
      <c r="C22" s="10">
        <v>67.173000088827735</v>
      </c>
      <c r="D22" s="10">
        <v>63.835724925767089</v>
      </c>
      <c r="E22" s="23">
        <v>5891121.8700000001</v>
      </c>
      <c r="F22" s="23">
        <v>3875903.04</v>
      </c>
      <c r="G22" s="10">
        <f>(F22/E22)*100</f>
        <v>65.792273959526824</v>
      </c>
      <c r="H22" s="23">
        <v>0</v>
      </c>
      <c r="I22" s="23">
        <v>0</v>
      </c>
      <c r="J22" s="23">
        <v>0</v>
      </c>
    </row>
    <row r="23" spans="1:10" s="3" customFormat="1" ht="18" hidden="1" x14ac:dyDescent="0.25">
      <c r="A23" s="7">
        <v>14</v>
      </c>
      <c r="B23" s="7" t="s">
        <v>3</v>
      </c>
      <c r="C23" s="10">
        <v>0</v>
      </c>
      <c r="D23" s="10">
        <v>0</v>
      </c>
      <c r="E23" s="23">
        <v>0</v>
      </c>
      <c r="F23" s="23">
        <v>0</v>
      </c>
      <c r="G23" s="10" t="e">
        <f>(F23/E23)*100</f>
        <v>#DIV/0!</v>
      </c>
      <c r="H23" s="23">
        <v>0</v>
      </c>
      <c r="I23" s="23">
        <v>0</v>
      </c>
      <c r="J23" s="23">
        <v>0</v>
      </c>
    </row>
    <row r="24" spans="1:10" s="3" customFormat="1" ht="18" x14ac:dyDescent="0.25">
      <c r="A24" s="7">
        <v>14</v>
      </c>
      <c r="B24" s="7" t="s">
        <v>4</v>
      </c>
      <c r="C24" s="10">
        <v>55.304903677995817</v>
      </c>
      <c r="D24" s="10">
        <v>56.003638315611127</v>
      </c>
      <c r="E24" s="23">
        <v>133618.70000000001</v>
      </c>
      <c r="F24" s="23">
        <v>75094.149999999994</v>
      </c>
      <c r="G24" s="10">
        <f>(F24/E24)*100</f>
        <v>56.200329744264835</v>
      </c>
      <c r="H24" s="23">
        <v>0</v>
      </c>
      <c r="I24" s="23">
        <v>0</v>
      </c>
      <c r="J24" s="23">
        <v>0</v>
      </c>
    </row>
    <row r="25" spans="1:10" s="4" customFormat="1" ht="22.5" x14ac:dyDescent="0.45">
      <c r="A25" s="28" t="s">
        <v>34</v>
      </c>
      <c r="B25" s="29"/>
      <c r="C25" s="22">
        <v>66.904698150466928</v>
      </c>
      <c r="D25" s="22">
        <v>63.666341988863039</v>
      </c>
      <c r="E25" s="24">
        <f>SUM(E22:E24)</f>
        <v>6024740.5700000003</v>
      </c>
      <c r="F25" s="24">
        <f>SUM(F22:F24)</f>
        <v>3950997.19</v>
      </c>
      <c r="G25" s="22">
        <f>(F25/E25)*100</f>
        <v>65.579540630742869</v>
      </c>
      <c r="H25" s="24">
        <v>0</v>
      </c>
      <c r="I25" s="24">
        <v>0</v>
      </c>
      <c r="J25" s="24">
        <v>0</v>
      </c>
    </row>
    <row r="26" spans="1:10" s="5" customFormat="1" ht="19.5" x14ac:dyDescent="0.4">
      <c r="A26" s="8"/>
      <c r="B26" s="27" t="s">
        <v>19</v>
      </c>
      <c r="C26" s="27"/>
      <c r="D26" s="27"/>
      <c r="E26" s="27"/>
      <c r="F26" s="27"/>
      <c r="G26" s="27"/>
      <c r="H26" s="8"/>
      <c r="I26" s="8"/>
      <c r="J26" s="8"/>
    </row>
    <row r="27" spans="1:10" s="3" customFormat="1" ht="18" x14ac:dyDescent="0.25">
      <c r="A27" s="7">
        <v>15</v>
      </c>
      <c r="B27" s="7" t="s">
        <v>35</v>
      </c>
      <c r="C27" s="10">
        <v>65.844722386082736</v>
      </c>
      <c r="D27" s="10">
        <v>66.453766608301919</v>
      </c>
      <c r="E27" s="23">
        <v>1463626.88</v>
      </c>
      <c r="F27" s="23">
        <v>996546.56000000006</v>
      </c>
      <c r="G27" s="10">
        <f>(F27/E27)*100</f>
        <v>68.087473222683641</v>
      </c>
      <c r="H27" s="23">
        <v>2540</v>
      </c>
      <c r="I27" s="23">
        <v>2557</v>
      </c>
      <c r="J27" s="23">
        <v>2634</v>
      </c>
    </row>
    <row r="28" spans="1:10" s="3" customFormat="1" ht="18" x14ac:dyDescent="0.25">
      <c r="A28" s="7">
        <v>16</v>
      </c>
      <c r="B28" s="7" t="s">
        <v>36</v>
      </c>
      <c r="C28" s="10">
        <v>74.399377004221307</v>
      </c>
      <c r="D28" s="10">
        <v>72.625967656003681</v>
      </c>
      <c r="E28" s="23">
        <v>1097960.82</v>
      </c>
      <c r="F28" s="23">
        <v>862850.95</v>
      </c>
      <c r="G28" s="10">
        <f>(F28/E28)*100</f>
        <v>78.586679440892965</v>
      </c>
      <c r="H28" s="23">
        <v>96</v>
      </c>
      <c r="I28" s="23">
        <v>94</v>
      </c>
      <c r="J28" s="23">
        <v>94</v>
      </c>
    </row>
    <row r="29" spans="1:10" s="4" customFormat="1" ht="22.5" x14ac:dyDescent="0.45">
      <c r="A29" s="28" t="s">
        <v>34</v>
      </c>
      <c r="B29" s="29"/>
      <c r="C29" s="22">
        <v>69.541376907620105</v>
      </c>
      <c r="D29" s="22">
        <v>69.144976630267664</v>
      </c>
      <c r="E29" s="24">
        <f>SUM(E27:E28)</f>
        <v>2561587.7000000002</v>
      </c>
      <c r="F29" s="24">
        <f>SUM(F27:F28)</f>
        <v>1859397.51</v>
      </c>
      <c r="G29" s="22">
        <f>(F29/E29)*100</f>
        <v>72.587696685145701</v>
      </c>
      <c r="H29" s="24">
        <v>2636</v>
      </c>
      <c r="I29" s="24">
        <v>2651</v>
      </c>
      <c r="J29" s="24">
        <v>2728</v>
      </c>
    </row>
    <row r="30" spans="1:10" s="5" customFormat="1" ht="19.5" x14ac:dyDescent="0.4">
      <c r="A30" s="8"/>
      <c r="B30" s="27" t="s">
        <v>20</v>
      </c>
      <c r="C30" s="27"/>
      <c r="D30" s="27"/>
      <c r="E30" s="27"/>
      <c r="F30" s="27"/>
      <c r="G30" s="27"/>
      <c r="H30" s="8"/>
      <c r="I30" s="8"/>
      <c r="J30" s="8"/>
    </row>
    <row r="31" spans="1:10" s="3" customFormat="1" ht="18" x14ac:dyDescent="0.25">
      <c r="A31" s="7">
        <v>17</v>
      </c>
      <c r="B31" s="7" t="s">
        <v>37</v>
      </c>
      <c r="C31" s="10">
        <v>135.77361950835669</v>
      </c>
      <c r="D31" s="10">
        <v>138.57660444588277</v>
      </c>
      <c r="E31" s="23">
        <v>7429768.6299999999</v>
      </c>
      <c r="F31" s="23">
        <v>10625507.560000001</v>
      </c>
      <c r="G31" s="10">
        <f t="shared" ref="G31:G53" si="1">(F31/E31)*100</f>
        <v>143.01263052924975</v>
      </c>
      <c r="H31" s="23">
        <v>651773</v>
      </c>
      <c r="I31" s="23">
        <v>667452</v>
      </c>
      <c r="J31" s="23">
        <v>668912</v>
      </c>
    </row>
    <row r="32" spans="1:10" s="3" customFormat="1" ht="18" x14ac:dyDescent="0.25">
      <c r="A32" s="7">
        <v>18</v>
      </c>
      <c r="B32" s="7" t="s">
        <v>38</v>
      </c>
      <c r="C32" s="10">
        <v>261.97058524850979</v>
      </c>
      <c r="D32" s="10">
        <v>275.80269387562481</v>
      </c>
      <c r="E32" s="23">
        <v>30715.3</v>
      </c>
      <c r="F32" s="23">
        <v>91213.38</v>
      </c>
      <c r="G32" s="10">
        <f t="shared" si="1"/>
        <v>296.96398863107316</v>
      </c>
      <c r="H32" s="23">
        <v>667</v>
      </c>
      <c r="I32" s="23">
        <v>230</v>
      </c>
      <c r="J32" s="23">
        <v>250</v>
      </c>
    </row>
    <row r="33" spans="1:10" s="3" customFormat="1" ht="18" x14ac:dyDescent="0.25">
      <c r="A33" s="7">
        <v>19</v>
      </c>
      <c r="B33" s="7" t="s">
        <v>39</v>
      </c>
      <c r="C33" s="10">
        <v>286.7788565164517</v>
      </c>
      <c r="D33" s="10">
        <v>904.94062279875266</v>
      </c>
      <c r="E33" s="23">
        <v>64775.39</v>
      </c>
      <c r="F33" s="23">
        <v>183300.2</v>
      </c>
      <c r="G33" s="10">
        <f t="shared" si="1"/>
        <v>282.9781495719285</v>
      </c>
      <c r="H33" s="23">
        <v>967</v>
      </c>
      <c r="I33" s="23">
        <v>985</v>
      </c>
      <c r="J33" s="23">
        <v>1049</v>
      </c>
    </row>
    <row r="34" spans="1:10" s="3" customFormat="1" ht="18" x14ac:dyDescent="0.25">
      <c r="A34" s="7">
        <v>20</v>
      </c>
      <c r="B34" s="7" t="s">
        <v>40</v>
      </c>
      <c r="C34" s="10">
        <v>91.677146372691411</v>
      </c>
      <c r="D34" s="10">
        <v>85.98174332373209</v>
      </c>
      <c r="E34" s="23">
        <v>584122.35</v>
      </c>
      <c r="F34" s="23">
        <v>489323.32</v>
      </c>
      <c r="G34" s="10">
        <f t="shared" si="1"/>
        <v>83.770689479695477</v>
      </c>
      <c r="H34" s="23">
        <v>64779</v>
      </c>
      <c r="I34" s="23">
        <v>67698</v>
      </c>
      <c r="J34" s="23">
        <v>17046</v>
      </c>
    </row>
    <row r="35" spans="1:10" s="3" customFormat="1" ht="18" x14ac:dyDescent="0.25">
      <c r="A35" s="7">
        <v>21</v>
      </c>
      <c r="B35" s="7" t="s">
        <v>41</v>
      </c>
      <c r="C35" s="10">
        <v>229.55861065782366</v>
      </c>
      <c r="D35" s="10">
        <v>219.2399804399947</v>
      </c>
      <c r="E35" s="23">
        <v>7385.37</v>
      </c>
      <c r="F35" s="23">
        <v>20147.63</v>
      </c>
      <c r="G35" s="10">
        <f t="shared" si="1"/>
        <v>272.80461236200762</v>
      </c>
      <c r="H35" s="23">
        <v>406</v>
      </c>
      <c r="I35" s="23">
        <v>405</v>
      </c>
      <c r="J35" s="23">
        <v>405</v>
      </c>
    </row>
    <row r="36" spans="1:10" s="3" customFormat="1" ht="18" x14ac:dyDescent="0.25">
      <c r="A36" s="7">
        <v>22</v>
      </c>
      <c r="B36" s="7" t="s">
        <v>42</v>
      </c>
      <c r="C36" s="10">
        <v>193.32198305113096</v>
      </c>
      <c r="D36" s="10">
        <v>200.15901960231614</v>
      </c>
      <c r="E36" s="23">
        <v>437922.55</v>
      </c>
      <c r="F36" s="23">
        <v>917167.56</v>
      </c>
      <c r="G36" s="10">
        <f t="shared" si="1"/>
        <v>209.43602013643741</v>
      </c>
      <c r="H36" s="23">
        <v>22867</v>
      </c>
      <c r="I36" s="23">
        <v>15183</v>
      </c>
      <c r="J36" s="23">
        <v>15408</v>
      </c>
    </row>
    <row r="37" spans="1:10" s="3" customFormat="1" ht="18" x14ac:dyDescent="0.25">
      <c r="A37" s="7">
        <v>23</v>
      </c>
      <c r="B37" s="7" t="s">
        <v>43</v>
      </c>
      <c r="C37" s="10">
        <v>126.95440204626291</v>
      </c>
      <c r="D37" s="10">
        <v>129.20821757464512</v>
      </c>
      <c r="E37" s="23">
        <v>17358166.260000002</v>
      </c>
      <c r="F37" s="23">
        <v>22661531.710000001</v>
      </c>
      <c r="G37" s="10">
        <f t="shared" si="1"/>
        <v>130.55256742309828</v>
      </c>
      <c r="H37" s="23">
        <v>1565590</v>
      </c>
      <c r="I37" s="23">
        <v>1607092</v>
      </c>
      <c r="J37" s="23">
        <v>1617361</v>
      </c>
    </row>
    <row r="38" spans="1:10" s="3" customFormat="1" ht="18" x14ac:dyDescent="0.25">
      <c r="A38" s="7">
        <v>24</v>
      </c>
      <c r="B38" s="7" t="s">
        <v>44</v>
      </c>
      <c r="C38" s="10">
        <v>131.13226642373274</v>
      </c>
      <c r="D38" s="10">
        <v>136.57859023924664</v>
      </c>
      <c r="E38" s="23">
        <v>9948011.5099999998</v>
      </c>
      <c r="F38" s="23">
        <v>13753801</v>
      </c>
      <c r="G38" s="10">
        <f t="shared" si="1"/>
        <v>138.25678615444224</v>
      </c>
      <c r="H38" s="23">
        <v>1363123</v>
      </c>
      <c r="I38" s="23">
        <v>1425295</v>
      </c>
      <c r="J38" s="23">
        <v>1491278</v>
      </c>
    </row>
    <row r="39" spans="1:10" s="3" customFormat="1" ht="18" x14ac:dyDescent="0.25">
      <c r="A39" s="7">
        <v>25</v>
      </c>
      <c r="B39" s="7" t="s">
        <v>45</v>
      </c>
      <c r="C39" s="10">
        <v>60.236431315000097</v>
      </c>
      <c r="D39" s="10">
        <v>64.300153348441043</v>
      </c>
      <c r="E39" s="23">
        <v>1370175.65</v>
      </c>
      <c r="F39" s="23">
        <v>656198.64</v>
      </c>
      <c r="G39" s="10">
        <f t="shared" si="1"/>
        <v>47.891570690225009</v>
      </c>
      <c r="H39" s="23">
        <v>78491</v>
      </c>
      <c r="I39" s="23">
        <v>76626</v>
      </c>
      <c r="J39" s="23">
        <v>78863</v>
      </c>
    </row>
    <row r="40" spans="1:10" s="3" customFormat="1" ht="18" x14ac:dyDescent="0.25">
      <c r="A40" s="7">
        <v>26</v>
      </c>
      <c r="B40" s="7" t="s">
        <v>46</v>
      </c>
      <c r="C40" s="10">
        <v>96.080773759367332</v>
      </c>
      <c r="D40" s="10">
        <v>93.755588434068798</v>
      </c>
      <c r="E40" s="23">
        <v>2025307.66</v>
      </c>
      <c r="F40" s="23">
        <v>1972299.11</v>
      </c>
      <c r="G40" s="10">
        <f t="shared" si="1"/>
        <v>97.382691477106249</v>
      </c>
      <c r="H40" s="23">
        <v>146282</v>
      </c>
      <c r="I40" s="23">
        <v>157600</v>
      </c>
      <c r="J40" s="23">
        <v>172055</v>
      </c>
    </row>
    <row r="41" spans="1:10" s="3" customFormat="1" ht="18" x14ac:dyDescent="0.25">
      <c r="A41" s="7">
        <v>27</v>
      </c>
      <c r="B41" s="7" t="s">
        <v>47</v>
      </c>
      <c r="C41" s="10">
        <v>70.909773773368997</v>
      </c>
      <c r="D41" s="10">
        <v>79.009032335673083</v>
      </c>
      <c r="E41" s="23">
        <v>2628280.5699999998</v>
      </c>
      <c r="F41" s="23">
        <v>1971733.22</v>
      </c>
      <c r="G41" s="10">
        <f t="shared" si="1"/>
        <v>75.019891046107006</v>
      </c>
      <c r="H41" s="23">
        <v>105781</v>
      </c>
      <c r="I41" s="23">
        <v>0</v>
      </c>
      <c r="J41" s="23">
        <v>0</v>
      </c>
    </row>
    <row r="42" spans="1:10" s="3" customFormat="1" ht="18" x14ac:dyDescent="0.25">
      <c r="A42" s="7">
        <v>28</v>
      </c>
      <c r="B42" s="7" t="s">
        <v>48</v>
      </c>
      <c r="C42" s="10">
        <v>59.593269844382533</v>
      </c>
      <c r="D42" s="10">
        <v>94.497058926918442</v>
      </c>
      <c r="E42" s="23">
        <v>21054.54</v>
      </c>
      <c r="F42" s="23">
        <v>18194.689999999999</v>
      </c>
      <c r="G42" s="10">
        <f t="shared" si="1"/>
        <v>86.416943804044152</v>
      </c>
      <c r="H42" s="23">
        <v>8</v>
      </c>
      <c r="I42" s="23">
        <v>72</v>
      </c>
      <c r="J42" s="23">
        <v>4</v>
      </c>
    </row>
    <row r="43" spans="1:10" s="3" customFormat="1" ht="18" x14ac:dyDescent="0.25">
      <c r="A43" s="7">
        <v>29</v>
      </c>
      <c r="B43" s="7" t="s">
        <v>49</v>
      </c>
      <c r="C43" s="10">
        <v>100.38151146794991</v>
      </c>
      <c r="D43" s="10">
        <v>130.21399008391577</v>
      </c>
      <c r="E43" s="23">
        <v>75005.84</v>
      </c>
      <c r="F43" s="23">
        <v>94869.84</v>
      </c>
      <c r="G43" s="10">
        <f t="shared" si="1"/>
        <v>126.48327116928495</v>
      </c>
      <c r="H43" s="23">
        <v>2333</v>
      </c>
      <c r="I43" s="23">
        <v>2257</v>
      </c>
      <c r="J43" s="23">
        <v>2160</v>
      </c>
    </row>
    <row r="44" spans="1:10" s="3" customFormat="1" ht="18" x14ac:dyDescent="0.25">
      <c r="A44" s="7">
        <v>30</v>
      </c>
      <c r="B44" s="7" t="s">
        <v>50</v>
      </c>
      <c r="C44" s="10">
        <v>87.907789866317685</v>
      </c>
      <c r="D44" s="10">
        <v>94.967864767995252</v>
      </c>
      <c r="E44" s="23">
        <v>186322.62</v>
      </c>
      <c r="F44" s="23">
        <v>172241.7</v>
      </c>
      <c r="G44" s="10">
        <f t="shared" si="1"/>
        <v>92.442721125325534</v>
      </c>
      <c r="H44" s="23">
        <v>6833</v>
      </c>
      <c r="I44" s="23">
        <v>6834</v>
      </c>
      <c r="J44" s="23">
        <v>8404</v>
      </c>
    </row>
    <row r="45" spans="1:10" s="3" customFormat="1" ht="18" x14ac:dyDescent="0.25">
      <c r="A45" s="7">
        <v>31</v>
      </c>
      <c r="B45" s="7" t="s">
        <v>51</v>
      </c>
      <c r="C45" s="10">
        <v>126.48169970687495</v>
      </c>
      <c r="D45" s="10">
        <v>133.22705483426239</v>
      </c>
      <c r="E45" s="23">
        <v>4600081.75</v>
      </c>
      <c r="F45" s="23">
        <v>5971804.3300000001</v>
      </c>
      <c r="G45" s="10">
        <f t="shared" si="1"/>
        <v>129.81952614211693</v>
      </c>
      <c r="H45" s="23">
        <v>314699</v>
      </c>
      <c r="I45" s="23">
        <v>316028</v>
      </c>
      <c r="J45" s="23">
        <v>322713</v>
      </c>
    </row>
    <row r="46" spans="1:10" s="3" customFormat="1" ht="18" x14ac:dyDescent="0.25">
      <c r="A46" s="7">
        <v>32</v>
      </c>
      <c r="B46" s="7" t="s">
        <v>52</v>
      </c>
      <c r="C46" s="10">
        <v>81.572347405584466</v>
      </c>
      <c r="D46" s="10">
        <v>124.3759238338814</v>
      </c>
      <c r="E46" s="23">
        <v>110214.66</v>
      </c>
      <c r="F46" s="23">
        <v>135912.76999999999</v>
      </c>
      <c r="G46" s="10">
        <f t="shared" si="1"/>
        <v>123.31641725338534</v>
      </c>
      <c r="H46" s="23">
        <v>8084</v>
      </c>
      <c r="I46" s="23">
        <v>16218</v>
      </c>
      <c r="J46" s="23">
        <v>15611</v>
      </c>
    </row>
    <row r="47" spans="1:10" s="3" customFormat="1" ht="18" x14ac:dyDescent="0.25">
      <c r="A47" s="7">
        <v>33</v>
      </c>
      <c r="B47" s="7" t="s">
        <v>53</v>
      </c>
      <c r="C47" s="10">
        <v>157.42989291175004</v>
      </c>
      <c r="D47" s="10">
        <v>176.31665635272867</v>
      </c>
      <c r="E47" s="23">
        <v>550917.16</v>
      </c>
      <c r="F47" s="23">
        <v>1083400.69</v>
      </c>
      <c r="G47" s="10">
        <f t="shared" si="1"/>
        <v>196.65401055940967</v>
      </c>
      <c r="H47" s="23">
        <v>42196</v>
      </c>
      <c r="I47" s="23">
        <v>30317</v>
      </c>
      <c r="J47" s="23">
        <v>44192</v>
      </c>
    </row>
    <row r="48" spans="1:10" s="3" customFormat="1" ht="18" x14ac:dyDescent="0.25">
      <c r="A48" s="7">
        <v>34</v>
      </c>
      <c r="B48" s="7" t="s">
        <v>54</v>
      </c>
      <c r="C48" s="10">
        <v>139.82038680239995</v>
      </c>
      <c r="D48" s="10">
        <v>129.32778120297181</v>
      </c>
      <c r="E48" s="23">
        <v>127255.03</v>
      </c>
      <c r="F48" s="23">
        <v>183972.63</v>
      </c>
      <c r="G48" s="10">
        <f t="shared" si="1"/>
        <v>144.57002603354854</v>
      </c>
      <c r="H48" s="23">
        <v>8294</v>
      </c>
      <c r="I48" s="23">
        <v>8195</v>
      </c>
      <c r="J48" s="23">
        <v>7923</v>
      </c>
    </row>
    <row r="49" spans="1:10" s="3" customFormat="1" ht="18" x14ac:dyDescent="0.25">
      <c r="A49" s="7">
        <v>35</v>
      </c>
      <c r="B49" s="7" t="s">
        <v>55</v>
      </c>
      <c r="C49" s="10">
        <v>93.584329406730475</v>
      </c>
      <c r="D49" s="10">
        <v>82.087766938245693</v>
      </c>
      <c r="E49" s="23">
        <v>107899.98</v>
      </c>
      <c r="F49" s="23">
        <v>109251.53</v>
      </c>
      <c r="G49" s="10">
        <f t="shared" si="1"/>
        <v>101.25259522754313</v>
      </c>
      <c r="H49" s="23">
        <v>5918</v>
      </c>
      <c r="I49" s="23">
        <v>6044</v>
      </c>
      <c r="J49" s="23">
        <v>6452</v>
      </c>
    </row>
    <row r="50" spans="1:10" s="3" customFormat="1" ht="18" x14ac:dyDescent="0.25">
      <c r="A50" s="7">
        <v>36</v>
      </c>
      <c r="B50" s="7" t="s">
        <v>56</v>
      </c>
      <c r="C50" s="10">
        <v>123.77725430697785</v>
      </c>
      <c r="D50" s="10">
        <v>127.94072694847074</v>
      </c>
      <c r="E50" s="23">
        <v>1943684.38</v>
      </c>
      <c r="F50" s="23">
        <v>2378331.65</v>
      </c>
      <c r="G50" s="10">
        <f t="shared" si="1"/>
        <v>122.36202927143964</v>
      </c>
      <c r="H50" s="23">
        <v>165056</v>
      </c>
      <c r="I50" s="23">
        <v>171541</v>
      </c>
      <c r="J50" s="23">
        <v>182068</v>
      </c>
    </row>
    <row r="51" spans="1:10" s="3" customFormat="1" ht="18" x14ac:dyDescent="0.25">
      <c r="A51" s="7">
        <v>37</v>
      </c>
      <c r="B51" s="7" t="s">
        <v>57</v>
      </c>
      <c r="C51" s="10">
        <v>261.01214112329052</v>
      </c>
      <c r="D51" s="10">
        <v>255.98620710997074</v>
      </c>
      <c r="E51" s="23">
        <v>418380.35</v>
      </c>
      <c r="F51" s="23">
        <v>1006872.22</v>
      </c>
      <c r="G51" s="10">
        <f t="shared" si="1"/>
        <v>240.65953862316908</v>
      </c>
      <c r="H51" s="23">
        <v>10529</v>
      </c>
      <c r="I51" s="23">
        <v>11032</v>
      </c>
      <c r="J51" s="23">
        <v>11165</v>
      </c>
    </row>
    <row r="52" spans="1:10" s="3" customFormat="1" ht="18" x14ac:dyDescent="0.25">
      <c r="A52" s="7">
        <v>38</v>
      </c>
      <c r="B52" s="7" t="s">
        <v>58</v>
      </c>
      <c r="C52" s="10">
        <v>0</v>
      </c>
      <c r="D52" s="10">
        <v>0</v>
      </c>
      <c r="E52" s="23">
        <v>0</v>
      </c>
      <c r="F52" s="23">
        <v>0</v>
      </c>
      <c r="G52" s="10">
        <v>0</v>
      </c>
      <c r="H52" s="23">
        <v>0</v>
      </c>
      <c r="I52" s="23">
        <v>0</v>
      </c>
      <c r="J52" s="23">
        <v>0</v>
      </c>
    </row>
    <row r="53" spans="1:10" s="4" customFormat="1" ht="22.5" x14ac:dyDescent="0.45">
      <c r="A53" s="28" t="s">
        <v>34</v>
      </c>
      <c r="B53" s="29"/>
      <c r="C53" s="22">
        <v>124.31479408762203</v>
      </c>
      <c r="D53" s="22">
        <v>128.37657074640668</v>
      </c>
      <c r="E53" s="24">
        <f>SUM(E31:E52)</f>
        <v>50025447.54999999</v>
      </c>
      <c r="F53" s="24">
        <f>SUM(F31:F52)</f>
        <v>64497075.380000003</v>
      </c>
      <c r="G53" s="22">
        <f t="shared" si="1"/>
        <v>128.92853245447878</v>
      </c>
      <c r="H53" s="24">
        <v>4564676</v>
      </c>
      <c r="I53" s="24">
        <v>4587104</v>
      </c>
      <c r="J53" s="24">
        <v>4663319</v>
      </c>
    </row>
    <row r="54" spans="1:10" s="5" customFormat="1" ht="19.5" x14ac:dyDescent="0.4">
      <c r="A54" s="8"/>
      <c r="B54" s="27" t="s">
        <v>22</v>
      </c>
      <c r="C54" s="27"/>
      <c r="D54" s="27"/>
      <c r="E54" s="27"/>
      <c r="F54" s="27"/>
      <c r="G54" s="27"/>
      <c r="H54" s="8"/>
      <c r="I54" s="8"/>
      <c r="J54" s="8"/>
    </row>
    <row r="55" spans="1:10" s="3" customFormat="1" ht="18" x14ac:dyDescent="0.25">
      <c r="A55" s="7">
        <v>39</v>
      </c>
      <c r="B55" s="7" t="s">
        <v>59</v>
      </c>
      <c r="C55" s="10">
        <v>75.416534281357841</v>
      </c>
      <c r="D55" s="10">
        <v>70.96352048645393</v>
      </c>
      <c r="E55" s="23">
        <v>231724.32</v>
      </c>
      <c r="F55" s="23">
        <v>177635.36</v>
      </c>
      <c r="G55" s="10">
        <f t="shared" ref="G55:G64" si="2">(F55/E55)*100</f>
        <v>76.65805643533659</v>
      </c>
      <c r="H55" s="23">
        <v>19713</v>
      </c>
      <c r="I55" s="23">
        <v>21150</v>
      </c>
      <c r="J55" s="23">
        <v>5206</v>
      </c>
    </row>
    <row r="56" spans="1:10" s="3" customFormat="1" ht="18" x14ac:dyDescent="0.25">
      <c r="A56" s="7">
        <v>40</v>
      </c>
      <c r="B56" s="7" t="s">
        <v>60</v>
      </c>
      <c r="C56" s="10">
        <v>192.43508366952634</v>
      </c>
      <c r="D56" s="10">
        <v>203.88140101893589</v>
      </c>
      <c r="E56" s="23">
        <v>153469.99</v>
      </c>
      <c r="F56" s="23">
        <v>301280.99</v>
      </c>
      <c r="G56" s="10">
        <f t="shared" si="2"/>
        <v>196.31264066675186</v>
      </c>
      <c r="H56" s="23">
        <v>5703</v>
      </c>
      <c r="I56" s="23">
        <v>6482</v>
      </c>
      <c r="J56" s="23">
        <v>5778</v>
      </c>
    </row>
    <row r="57" spans="1:10" s="3" customFormat="1" ht="18" x14ac:dyDescent="0.25">
      <c r="A57" s="7">
        <v>41</v>
      </c>
      <c r="B57" s="7" t="s">
        <v>61</v>
      </c>
      <c r="C57" s="10">
        <v>196.58675686652418</v>
      </c>
      <c r="D57" s="10">
        <v>174.14672066147685</v>
      </c>
      <c r="E57" s="23">
        <v>176753.86</v>
      </c>
      <c r="F57" s="23">
        <v>267263.37</v>
      </c>
      <c r="G57" s="10">
        <f t="shared" si="2"/>
        <v>151.20652527758094</v>
      </c>
      <c r="H57" s="23">
        <v>421</v>
      </c>
      <c r="I57" s="23">
        <v>455</v>
      </c>
      <c r="J57" s="23">
        <v>722</v>
      </c>
    </row>
    <row r="58" spans="1:10" s="3" customFormat="1" ht="18" x14ac:dyDescent="0.25">
      <c r="A58" s="7">
        <v>42</v>
      </c>
      <c r="B58" s="7" t="s">
        <v>62</v>
      </c>
      <c r="C58" s="10">
        <v>127.50858967466978</v>
      </c>
      <c r="D58" s="10">
        <v>120.08554413352512</v>
      </c>
      <c r="E58" s="23">
        <v>1062451.6299999999</v>
      </c>
      <c r="F58" s="23">
        <v>1294257.47</v>
      </c>
      <c r="G58" s="10">
        <f t="shared" si="2"/>
        <v>121.81801349394136</v>
      </c>
      <c r="H58" s="23">
        <v>77909</v>
      </c>
      <c r="I58" s="23">
        <v>93832</v>
      </c>
      <c r="J58" s="23">
        <v>133291</v>
      </c>
    </row>
    <row r="59" spans="1:10" s="3" customFormat="1" ht="18" x14ac:dyDescent="0.25">
      <c r="A59" s="7">
        <v>43</v>
      </c>
      <c r="B59" s="7" t="s">
        <v>63</v>
      </c>
      <c r="C59" s="10">
        <v>150.81466722914877</v>
      </c>
      <c r="D59" s="10">
        <v>178.1141778924916</v>
      </c>
      <c r="E59" s="23">
        <v>57632.26</v>
      </c>
      <c r="F59" s="23">
        <v>95321.65</v>
      </c>
      <c r="G59" s="10">
        <f t="shared" si="2"/>
        <v>165.39634225692345</v>
      </c>
      <c r="H59" s="23">
        <v>1576</v>
      </c>
      <c r="I59" s="23">
        <v>1747</v>
      </c>
      <c r="J59" s="23">
        <v>1817</v>
      </c>
    </row>
    <row r="60" spans="1:10" s="3" customFormat="1" ht="18" x14ac:dyDescent="0.25">
      <c r="A60" s="7">
        <v>44</v>
      </c>
      <c r="B60" s="7" t="s">
        <v>64</v>
      </c>
      <c r="C60" s="10">
        <v>160.08814610962111</v>
      </c>
      <c r="D60" s="10">
        <v>217.28338573186829</v>
      </c>
      <c r="E60" s="23">
        <v>6624.02</v>
      </c>
      <c r="F60" s="23">
        <v>12459.82</v>
      </c>
      <c r="G60" s="10">
        <f t="shared" si="2"/>
        <v>188.10057940646311</v>
      </c>
      <c r="H60" s="23">
        <v>313</v>
      </c>
      <c r="I60" s="23">
        <v>258</v>
      </c>
      <c r="J60" s="23">
        <v>250</v>
      </c>
    </row>
    <row r="61" spans="1:10" s="3" customFormat="1" ht="18" x14ac:dyDescent="0.25">
      <c r="A61" s="7">
        <v>45</v>
      </c>
      <c r="B61" s="7" t="s">
        <v>65</v>
      </c>
      <c r="C61" s="10">
        <v>92.293601106307833</v>
      </c>
      <c r="D61" s="10">
        <v>81.013292637810295</v>
      </c>
      <c r="E61" s="23">
        <v>82296.69</v>
      </c>
      <c r="F61" s="23">
        <v>69010.039999999994</v>
      </c>
      <c r="G61" s="10">
        <f t="shared" si="2"/>
        <v>83.855182997031832</v>
      </c>
      <c r="H61" s="23">
        <v>491</v>
      </c>
      <c r="I61" s="23">
        <v>580</v>
      </c>
      <c r="J61" s="23">
        <v>550</v>
      </c>
    </row>
    <row r="62" spans="1:10" s="3" customFormat="1" ht="18" x14ac:dyDescent="0.25">
      <c r="A62" s="7">
        <v>46</v>
      </c>
      <c r="B62" s="7" t="s">
        <v>66</v>
      </c>
      <c r="C62" s="10">
        <v>268.89832477348114</v>
      </c>
      <c r="D62" s="10">
        <v>289.65076116157093</v>
      </c>
      <c r="E62" s="23">
        <v>2274.77</v>
      </c>
      <c r="F62" s="23">
        <v>6237.6</v>
      </c>
      <c r="G62" s="10">
        <f t="shared" si="2"/>
        <v>274.20794190181869</v>
      </c>
      <c r="H62" s="23">
        <v>0</v>
      </c>
      <c r="I62" s="23">
        <v>0</v>
      </c>
      <c r="J62" s="23">
        <v>0</v>
      </c>
    </row>
    <row r="63" spans="1:10" s="3" customFormat="1" ht="18" x14ac:dyDescent="0.25">
      <c r="A63" s="7">
        <v>47</v>
      </c>
      <c r="B63" s="7" t="s">
        <v>67</v>
      </c>
      <c r="C63" s="10">
        <v>23.980515636694374</v>
      </c>
      <c r="D63" s="10">
        <v>17.110711613353551</v>
      </c>
      <c r="E63" s="23">
        <v>97680.04</v>
      </c>
      <c r="F63" s="23">
        <v>14125.7</v>
      </c>
      <c r="G63" s="10">
        <f t="shared" si="2"/>
        <v>14.461193914335007</v>
      </c>
      <c r="H63" s="23">
        <v>0</v>
      </c>
      <c r="I63" s="23">
        <v>0</v>
      </c>
      <c r="J63" s="23">
        <v>0</v>
      </c>
    </row>
    <row r="64" spans="1:10" s="4" customFormat="1" ht="22.5" x14ac:dyDescent="0.45">
      <c r="A64" s="28" t="s">
        <v>34</v>
      </c>
      <c r="B64" s="29"/>
      <c r="C64" s="22">
        <v>125.20385878088507</v>
      </c>
      <c r="D64" s="22">
        <v>119.6776553212926</v>
      </c>
      <c r="E64" s="24">
        <f>SUM(E55:E63)</f>
        <v>1870907.5799999998</v>
      </c>
      <c r="F64" s="24">
        <f>SUM(F55:F63)</f>
        <v>2237592</v>
      </c>
      <c r="G64" s="22">
        <f t="shared" si="2"/>
        <v>119.59928025947708</v>
      </c>
      <c r="H64" s="24">
        <v>106126</v>
      </c>
      <c r="I64" s="24">
        <v>124504</v>
      </c>
      <c r="J64" s="24">
        <v>147614</v>
      </c>
    </row>
    <row r="65" spans="1:10" s="5" customFormat="1" ht="19.5" x14ac:dyDescent="0.4">
      <c r="A65" s="8"/>
      <c r="B65" s="27" t="s">
        <v>21</v>
      </c>
      <c r="C65" s="27"/>
      <c r="D65" s="27"/>
      <c r="E65" s="27"/>
      <c r="F65" s="27"/>
      <c r="G65" s="27"/>
      <c r="H65" s="8"/>
      <c r="I65" s="8"/>
      <c r="J65" s="8"/>
    </row>
    <row r="66" spans="1:10" s="3" customFormat="1" ht="18" hidden="1" x14ac:dyDescent="0.25">
      <c r="A66" s="7">
        <v>49</v>
      </c>
      <c r="B66" s="7" t="s">
        <v>5</v>
      </c>
      <c r="C66" s="7"/>
      <c r="D66" s="7"/>
      <c r="E66" s="17">
        <v>0</v>
      </c>
      <c r="F66" s="17">
        <v>0</v>
      </c>
      <c r="G66" s="10" t="e">
        <f t="shared" ref="G66:G73" si="3">(F66/E66)*100</f>
        <v>#DIV/0!</v>
      </c>
      <c r="H66" s="7"/>
      <c r="I66" s="7"/>
      <c r="J66" s="7"/>
    </row>
    <row r="67" spans="1:10" s="3" customFormat="1" ht="18" hidden="1" x14ac:dyDescent="0.25">
      <c r="A67" s="7">
        <v>50</v>
      </c>
      <c r="B67" s="7" t="s">
        <v>6</v>
      </c>
      <c r="C67" s="7"/>
      <c r="D67" s="7"/>
      <c r="E67" s="17">
        <v>0</v>
      </c>
      <c r="F67" s="17">
        <v>0</v>
      </c>
      <c r="G67" s="10" t="e">
        <f t="shared" si="3"/>
        <v>#DIV/0!</v>
      </c>
      <c r="H67" s="7"/>
      <c r="I67" s="7"/>
      <c r="J67" s="7"/>
    </row>
    <row r="68" spans="1:10" s="3" customFormat="1" ht="18" x14ac:dyDescent="0.25">
      <c r="A68" s="7">
        <v>48</v>
      </c>
      <c r="B68" s="7" t="s">
        <v>68</v>
      </c>
      <c r="C68" s="7">
        <v>0</v>
      </c>
      <c r="D68" s="7">
        <v>0</v>
      </c>
      <c r="E68" s="23">
        <v>116.85</v>
      </c>
      <c r="F68" s="23">
        <v>0</v>
      </c>
      <c r="G68" s="10">
        <f t="shared" si="3"/>
        <v>0</v>
      </c>
      <c r="H68" s="23">
        <v>0</v>
      </c>
      <c r="I68" s="23">
        <v>0</v>
      </c>
      <c r="J68" s="23">
        <v>0</v>
      </c>
    </row>
    <row r="69" spans="1:10" s="3" customFormat="1" ht="18" hidden="1" x14ac:dyDescent="0.25">
      <c r="A69" s="7">
        <v>52</v>
      </c>
      <c r="B69" s="7" t="s">
        <v>7</v>
      </c>
      <c r="C69" s="7"/>
      <c r="D69" s="7"/>
      <c r="E69" s="23">
        <v>0</v>
      </c>
      <c r="F69" s="23">
        <v>0</v>
      </c>
      <c r="G69" s="10" t="e">
        <f t="shared" si="3"/>
        <v>#DIV/0!</v>
      </c>
      <c r="H69" s="23"/>
      <c r="I69" s="23"/>
      <c r="J69" s="23"/>
    </row>
    <row r="70" spans="1:10" s="3" customFormat="1" ht="18" hidden="1" x14ac:dyDescent="0.25">
      <c r="A70" s="7">
        <v>53</v>
      </c>
      <c r="B70" s="7" t="s">
        <v>8</v>
      </c>
      <c r="C70" s="7"/>
      <c r="D70" s="7"/>
      <c r="E70" s="23">
        <v>0</v>
      </c>
      <c r="F70" s="23">
        <v>0</v>
      </c>
      <c r="G70" s="10" t="e">
        <f t="shared" si="3"/>
        <v>#DIV/0!</v>
      </c>
      <c r="H70" s="23"/>
      <c r="I70" s="23"/>
      <c r="J70" s="23"/>
    </row>
    <row r="71" spans="1:10" s="3" customFormat="1" ht="18" hidden="1" x14ac:dyDescent="0.25">
      <c r="A71" s="7">
        <v>54</v>
      </c>
      <c r="B71" s="7" t="s">
        <v>9</v>
      </c>
      <c r="C71" s="7"/>
      <c r="D71" s="7"/>
      <c r="E71" s="23">
        <v>0</v>
      </c>
      <c r="F71" s="23">
        <v>0</v>
      </c>
      <c r="G71" s="10" t="e">
        <f t="shared" si="3"/>
        <v>#DIV/0!</v>
      </c>
      <c r="H71" s="23"/>
      <c r="I71" s="23"/>
      <c r="J71" s="23"/>
    </row>
    <row r="72" spans="1:10" s="2" customFormat="1" ht="22.5" x14ac:dyDescent="0.45">
      <c r="A72" s="28" t="s">
        <v>34</v>
      </c>
      <c r="B72" s="29"/>
      <c r="C72" s="21">
        <v>0</v>
      </c>
      <c r="D72" s="21">
        <v>0</v>
      </c>
      <c r="E72" s="24">
        <f>SUM(E66:E71)</f>
        <v>116.85</v>
      </c>
      <c r="F72" s="24">
        <f>SUM(F66:F71)</f>
        <v>0</v>
      </c>
      <c r="G72" s="22">
        <f t="shared" si="3"/>
        <v>0</v>
      </c>
      <c r="H72" s="24">
        <v>0</v>
      </c>
      <c r="I72" s="24">
        <v>0</v>
      </c>
      <c r="J72" s="24">
        <v>0</v>
      </c>
    </row>
    <row r="73" spans="1:10" s="2" customFormat="1" ht="22.5" x14ac:dyDescent="0.45">
      <c r="A73" s="28" t="s">
        <v>69</v>
      </c>
      <c r="B73" s="29"/>
      <c r="C73" s="22">
        <v>86.966752762222228</v>
      </c>
      <c r="D73" s="22">
        <v>88.652190483104121</v>
      </c>
      <c r="E73" s="24">
        <f>SUM(E17+E20+E25+E29+E53+E64+E72)</f>
        <v>136291768.80000001</v>
      </c>
      <c r="F73" s="24">
        <f>SUM(F17+F20+F25+F29+F53+F64+F72)</f>
        <v>123152773.58</v>
      </c>
      <c r="G73" s="22">
        <f t="shared" si="3"/>
        <v>90.359656099789348</v>
      </c>
      <c r="H73" s="24">
        <v>10910179</v>
      </c>
      <c r="I73" s="24">
        <v>10889805</v>
      </c>
      <c r="J73" s="24">
        <v>11113759</v>
      </c>
    </row>
    <row r="74" spans="1:10" s="6" customFormat="1" x14ac:dyDescent="0.25">
      <c r="A74" s="9"/>
      <c r="B74" s="9" t="s">
        <v>72</v>
      </c>
      <c r="C74" s="9"/>
      <c r="D74" s="9"/>
      <c r="E74" s="18"/>
      <c r="F74" s="18"/>
      <c r="G74" s="9"/>
      <c r="H74" s="9"/>
      <c r="I74" s="9"/>
      <c r="J74" s="9"/>
    </row>
    <row r="75" spans="1:10" ht="15.75" x14ac:dyDescent="0.25">
      <c r="A75" s="9"/>
      <c r="B75" s="9" t="s">
        <v>16</v>
      </c>
      <c r="C75" s="9"/>
      <c r="D75" s="9"/>
      <c r="E75" s="18"/>
      <c r="F75" s="18"/>
      <c r="G75" s="9"/>
      <c r="H75" s="9"/>
      <c r="I75" s="9"/>
      <c r="J75" s="9"/>
    </row>
  </sheetData>
  <mergeCells count="22">
    <mergeCell ref="A25:B25"/>
    <mergeCell ref="B26:G26"/>
    <mergeCell ref="B65:G65"/>
    <mergeCell ref="A72:B72"/>
    <mergeCell ref="A73:B73"/>
    <mergeCell ref="A29:B29"/>
    <mergeCell ref="B30:G30"/>
    <mergeCell ref="A53:B53"/>
    <mergeCell ref="B54:G54"/>
    <mergeCell ref="A64:B64"/>
    <mergeCell ref="A2:J2"/>
    <mergeCell ref="A1:J1"/>
    <mergeCell ref="B18:G18"/>
    <mergeCell ref="A20:B20"/>
    <mergeCell ref="B21:G21"/>
    <mergeCell ref="B5:E5"/>
    <mergeCell ref="A17:B17"/>
    <mergeCell ref="C3:D3"/>
    <mergeCell ref="H3:J3"/>
    <mergeCell ref="B3:B4"/>
    <mergeCell ref="A3:A4"/>
    <mergeCell ref="E3:G3"/>
  </mergeCells>
  <printOptions horizontalCentered="1" verticalCentered="1"/>
  <pageMargins left="0.59055118110236227" right="0.28000000000000003" top="0.31496062992125984" bottom="0.31496062992125984" header="0" footer="0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CREDINVST</vt:lpstr>
      <vt:lpstr>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Savan Manilal Patel</cp:lastModifiedBy>
  <cp:lastPrinted>2025-11-28T08:42:50Z</cp:lastPrinted>
  <dcterms:created xsi:type="dcterms:W3CDTF">2014-05-28T11:05:35Z</dcterms:created>
  <dcterms:modified xsi:type="dcterms:W3CDTF">2025-11-28T08:52:45Z</dcterms:modified>
</cp:coreProperties>
</file>